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0"/>
  </bookViews>
  <sheets>
    <sheet name="Rentabilitate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<sst xmlns="http://schemas.openxmlformats.org/spreadsheetml/2006/main" count="47" uniqueCount="24">
  <si>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ING</t>
  </si>
  <si>
    <t>GENERALI</t>
  </si>
  <si>
    <t>BCR</t>
  </si>
  <si>
    <t>BRD</t>
  </si>
  <si>
    <t>Cota de piata dupa VUAN</t>
  </si>
  <si>
    <t>VAN la 20 mai (mil. LEI)</t>
  </si>
  <si>
    <t>Aegon</t>
  </si>
  <si>
    <t>Aviva</t>
  </si>
  <si>
    <t>Eureko</t>
  </si>
  <si>
    <t>VUAN           20 mai 2011</t>
  </si>
  <si>
    <t>Administrator</t>
  </si>
  <si>
    <t>Rata de rentabilitate Pilon II anualizată de la lansare</t>
  </si>
  <si>
    <t>VUAN           20 mai 2008</t>
  </si>
  <si>
    <t>Rata de rentabilitate</t>
  </si>
  <si>
    <t>Rata de rentabilitate anualizată (%)</t>
  </si>
  <si>
    <t>Grad de risc mediu</t>
  </si>
  <si>
    <t>Risc mediu</t>
  </si>
  <si>
    <t>Risc ridicat</t>
  </si>
  <si>
    <t>Total</t>
  </si>
  <si>
    <t>Grad de risc ridicat</t>
  </si>
  <si>
    <t>Rata medie ponderată de rentabilitate a tuturor fondurilor de pensii private pentru ultimele 36 de luni</t>
  </si>
  <si>
    <t>Alico</t>
  </si>
  <si>
    <t>Generali</t>
  </si>
  <si>
    <t>Allianz-Tiriac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</si>
</sst>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"/>
    <numFmt numFmtId="166" formatCode="0.000000"/>
    <numFmt numFmtId="167" formatCode="dd/mm/yy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67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7" fontId="0" fillId="35" borderId="0" xfId="0" applyNumberFormat="1" applyFont="1" applyFill="1" applyBorder="1" applyAlignment="1">
      <alignment/>
    </xf>
    <xf numFmtId="10" fontId="0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/>
    </xf>
    <xf numFmtId="10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0" fontId="0" fillId="36" borderId="0" xfId="0" applyFill="1" applyAlignment="1">
      <alignment/>
    </xf>
    <xf numFmtId="0" fontId="0" fillId="33" borderId="10" xfId="0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/>
    </xf>
    <xf numFmtId="0" fontId="0" fillId="9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10" fontId="2" fillId="16" borderId="10" xfId="0" applyNumberFormat="1" applyFont="1" applyFill="1" applyBorder="1" applyAlignment="1">
      <alignment horizontal="center" vertical="center" wrapText="1"/>
    </xf>
    <xf numFmtId="2" fontId="2" fillId="16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0" fontId="0" fillId="33" borderId="10" xfId="0" applyNumberFormat="1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10" fontId="0" fillId="38" borderId="10" xfId="0" applyNumberFormat="1" applyFont="1" applyFill="1" applyBorder="1" applyAlignment="1">
      <alignment horizontal="left" vertical="center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8.28125" style="0" customWidth="1"/>
    <col min="2" max="2" width="11.421875" style="0" customWidth="1"/>
    <col min="3" max="3" width="12.28125" style="0" customWidth="1"/>
    <col min="4" max="4" width="14.421875" style="0" customWidth="1"/>
    <col min="5" max="5" width="13.8515625" style="0" customWidth="1"/>
    <col min="6" max="6" width="12.8515625" style="0" customWidth="1"/>
    <col min="7" max="8" width="0.2890625" style="0" customWidth="1"/>
    <col min="9" max="9" width="11.7109375" style="43" customWidth="1"/>
    <col min="10" max="10" width="14.28125" style="0" customWidth="1"/>
    <col min="11" max="11" width="13.140625" style="0" customWidth="1"/>
    <col min="13" max="13" width="1.7109375" style="0" customWidth="1"/>
    <col min="14" max="14" width="12.574218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24.75" customHeight="1">
      <c r="A2" s="45"/>
      <c r="B2" s="7"/>
      <c r="C2" s="7"/>
      <c r="D2" s="7"/>
      <c r="E2" s="7"/>
      <c r="F2" s="7"/>
    </row>
    <row r="3" spans="1:11" ht="30.75" customHeight="1">
      <c r="A3" s="46" t="s">
        <v>11</v>
      </c>
      <c r="B3" s="47"/>
      <c r="C3" s="47"/>
      <c r="D3" s="47"/>
      <c r="E3" s="47"/>
      <c r="F3" s="8"/>
      <c r="G3" s="8"/>
      <c r="H3" s="8"/>
      <c r="I3" s="25" t="s">
        <v>10</v>
      </c>
      <c r="J3" s="39" t="s">
        <v>5</v>
      </c>
      <c r="K3" s="39" t="s">
        <v>4</v>
      </c>
    </row>
    <row r="4" spans="1:11" ht="38.25">
      <c r="A4" s="32" t="s">
        <v>10</v>
      </c>
      <c r="B4" s="33" t="s">
        <v>12</v>
      </c>
      <c r="C4" s="33" t="s">
        <v>9</v>
      </c>
      <c r="D4" s="34" t="s">
        <v>13</v>
      </c>
      <c r="E4" s="34" t="s">
        <v>14</v>
      </c>
      <c r="F4" s="9"/>
      <c r="G4" s="10"/>
      <c r="H4" s="11"/>
      <c r="I4" s="44" t="s">
        <v>0</v>
      </c>
      <c r="J4" s="2">
        <v>2017.62656888</v>
      </c>
      <c r="K4" s="1">
        <f aca="true" t="shared" si="0" ref="K4:K13">J4/$J$13</f>
        <v>0.3902568930621329</v>
      </c>
    </row>
    <row r="5" spans="1:11" ht="15" customHeight="1">
      <c r="A5" s="37" t="s">
        <v>0</v>
      </c>
      <c r="B5" s="4">
        <v>10</v>
      </c>
      <c r="C5" s="3">
        <v>15.468677</v>
      </c>
      <c r="D5" s="6">
        <f aca="true" t="shared" si="1" ref="D5:D13">LN(C5/B5)</f>
        <v>0.4362320475718634</v>
      </c>
      <c r="E5" s="31">
        <f aca="true" t="shared" si="2" ref="E5:E13">D5/3*100</f>
        <v>14.541068252395448</v>
      </c>
      <c r="F5" s="12"/>
      <c r="G5" s="10"/>
      <c r="H5" s="11"/>
      <c r="I5" s="35" t="s">
        <v>21</v>
      </c>
      <c r="J5" s="2">
        <v>354.92139469</v>
      </c>
      <c r="K5" s="1">
        <f t="shared" si="0"/>
        <v>0.0686502264142401</v>
      </c>
    </row>
    <row r="6" spans="1:11" ht="15" customHeight="1">
      <c r="A6" s="37" t="s">
        <v>21</v>
      </c>
      <c r="B6" s="4">
        <v>10</v>
      </c>
      <c r="C6" s="3">
        <v>14.760866</v>
      </c>
      <c r="D6" s="6">
        <f t="shared" si="1"/>
        <v>0.389394396543862</v>
      </c>
      <c r="E6" s="31">
        <f t="shared" si="2"/>
        <v>12.979813218128733</v>
      </c>
      <c r="F6" s="12"/>
      <c r="G6" s="10"/>
      <c r="H6" s="11"/>
      <c r="I6" s="35" t="s">
        <v>22</v>
      </c>
      <c r="J6" s="2">
        <v>418.45844531</v>
      </c>
      <c r="K6" s="1">
        <f t="shared" si="0"/>
        <v>0.08093980088344278</v>
      </c>
    </row>
    <row r="7" spans="1:11" ht="15" customHeight="1">
      <c r="A7" s="37" t="s">
        <v>22</v>
      </c>
      <c r="B7" s="4">
        <v>10</v>
      </c>
      <c r="C7" s="3">
        <v>14.74191</v>
      </c>
      <c r="D7" s="6">
        <f t="shared" si="1"/>
        <v>0.38810936474831076</v>
      </c>
      <c r="E7" s="31">
        <f t="shared" si="2"/>
        <v>12.936978824943694</v>
      </c>
      <c r="F7" s="12"/>
      <c r="G7" s="10"/>
      <c r="H7" s="11"/>
      <c r="I7" s="36" t="s">
        <v>23</v>
      </c>
      <c r="J7" s="2">
        <v>1208.99590583</v>
      </c>
      <c r="K7" s="1">
        <f t="shared" si="0"/>
        <v>0.23384851944924834</v>
      </c>
    </row>
    <row r="8" spans="1:11" ht="14.25">
      <c r="A8" s="38" t="s">
        <v>23</v>
      </c>
      <c r="B8" s="4">
        <v>10.0027</v>
      </c>
      <c r="C8" s="3">
        <v>14.652424</v>
      </c>
      <c r="D8" s="6">
        <f t="shared" si="1"/>
        <v>0.3817507259762038</v>
      </c>
      <c r="E8" s="31">
        <f t="shared" si="2"/>
        <v>12.725024199206795</v>
      </c>
      <c r="F8" s="12"/>
      <c r="G8" s="10"/>
      <c r="H8" s="11"/>
      <c r="I8" s="35" t="s">
        <v>2</v>
      </c>
      <c r="J8" s="2">
        <v>270.45914852</v>
      </c>
      <c r="K8" s="1">
        <f t="shared" si="0"/>
        <v>0.05231322219365696</v>
      </c>
    </row>
    <row r="9" spans="1:11" ht="14.25">
      <c r="A9" s="37" t="s">
        <v>2</v>
      </c>
      <c r="B9" s="4">
        <v>9.999600000000001</v>
      </c>
      <c r="C9" s="3">
        <v>14.43081</v>
      </c>
      <c r="D9" s="6">
        <f t="shared" si="1"/>
        <v>0.36682041207248706</v>
      </c>
      <c r="E9" s="31">
        <f t="shared" si="2"/>
        <v>12.227347069082901</v>
      </c>
      <c r="F9" s="12"/>
      <c r="G9" s="10"/>
      <c r="H9" s="11"/>
      <c r="I9" s="35" t="s">
        <v>8</v>
      </c>
      <c r="J9" s="2">
        <v>285.80777579</v>
      </c>
      <c r="K9" s="1">
        <f t="shared" si="0"/>
        <v>0.05528201120721757</v>
      </c>
    </row>
    <row r="10" spans="1:11" ht="14.25">
      <c r="A10" s="37" t="s">
        <v>8</v>
      </c>
      <c r="B10" s="4">
        <v>10</v>
      </c>
      <c r="C10" s="3">
        <v>14.345111</v>
      </c>
      <c r="D10" s="6">
        <f t="shared" si="1"/>
        <v>0.3608240942971109</v>
      </c>
      <c r="E10" s="31">
        <f t="shared" si="2"/>
        <v>12.027469809903696</v>
      </c>
      <c r="F10" s="12"/>
      <c r="G10" s="10"/>
      <c r="H10" s="11"/>
      <c r="I10" s="35" t="s">
        <v>7</v>
      </c>
      <c r="J10" s="2">
        <v>344.75859512</v>
      </c>
      <c r="K10" s="1">
        <f t="shared" si="0"/>
        <v>0.06668449963101133</v>
      </c>
    </row>
    <row r="11" spans="1:11" ht="14.25">
      <c r="A11" s="37" t="s">
        <v>7</v>
      </c>
      <c r="B11" s="4">
        <v>10</v>
      </c>
      <c r="C11" s="3">
        <v>13.823716</v>
      </c>
      <c r="D11" s="6">
        <f t="shared" si="1"/>
        <v>0.32380057487514213</v>
      </c>
      <c r="E11" s="31">
        <f t="shared" si="2"/>
        <v>10.793352495838072</v>
      </c>
      <c r="F11" s="12"/>
      <c r="G11" s="10"/>
      <c r="H11" s="11"/>
      <c r="I11" s="35" t="s">
        <v>6</v>
      </c>
      <c r="J11" s="2">
        <v>139.11117224</v>
      </c>
      <c r="K11" s="1">
        <f t="shared" si="0"/>
        <v>0.026907404326435853</v>
      </c>
    </row>
    <row r="12" spans="1:11" ht="14.25">
      <c r="A12" s="37" t="s">
        <v>6</v>
      </c>
      <c r="B12" s="4">
        <v>10</v>
      </c>
      <c r="C12" s="3">
        <v>13.772896</v>
      </c>
      <c r="D12" s="6">
        <f t="shared" si="1"/>
        <v>0.3201175099070493</v>
      </c>
      <c r="E12" s="31">
        <f t="shared" si="2"/>
        <v>10.67058366356831</v>
      </c>
      <c r="F12" s="13"/>
      <c r="G12" s="14"/>
      <c r="H12" s="15"/>
      <c r="I12" s="35" t="s">
        <v>3</v>
      </c>
      <c r="J12" s="2">
        <v>129.85697511</v>
      </c>
      <c r="K12" s="1">
        <f t="shared" si="0"/>
        <v>0.025117422832614086</v>
      </c>
    </row>
    <row r="13" spans="1:11" ht="14.25">
      <c r="A13" s="37" t="s">
        <v>3</v>
      </c>
      <c r="B13" s="4">
        <v>10</v>
      </c>
      <c r="C13" s="3">
        <v>13.191955</v>
      </c>
      <c r="D13" s="6">
        <f t="shared" si="1"/>
        <v>0.2770220810991563</v>
      </c>
      <c r="E13" s="31">
        <f t="shared" si="2"/>
        <v>9.234069369971877</v>
      </c>
      <c r="F13" s="16"/>
      <c r="G13" s="14"/>
      <c r="H13" s="15"/>
      <c r="I13" s="27" t="s">
        <v>18</v>
      </c>
      <c r="J13" s="2">
        <f>SUM(J4:J12)</f>
        <v>5169.99598149</v>
      </c>
      <c r="K13" s="1">
        <f t="shared" si="0"/>
        <v>1</v>
      </c>
    </row>
    <row r="14" spans="1:8" ht="14.25">
      <c r="A14" s="28"/>
      <c r="B14" s="29"/>
      <c r="C14" s="29"/>
      <c r="D14" s="30"/>
      <c r="E14" s="30"/>
      <c r="F14" s="16"/>
      <c r="G14" s="14"/>
      <c r="H14" s="15"/>
    </row>
    <row r="15" spans="1:8" ht="14.25">
      <c r="A15" s="48"/>
      <c r="B15" s="48"/>
      <c r="C15" s="7"/>
      <c r="D15" s="7"/>
      <c r="E15" s="7"/>
      <c r="F15" s="16"/>
      <c r="G15" s="14"/>
      <c r="H15" s="15"/>
    </row>
    <row r="16" spans="6:8" ht="14.25">
      <c r="F16" s="16"/>
      <c r="G16" s="14"/>
      <c r="H16" s="15"/>
    </row>
    <row r="17" spans="6:8" ht="14.25">
      <c r="F17" s="16"/>
      <c r="G17" s="14"/>
      <c r="H17" s="15"/>
    </row>
    <row r="18" spans="1:16" ht="51">
      <c r="A18" s="42" t="s">
        <v>20</v>
      </c>
      <c r="B18" s="41"/>
      <c r="F18" s="16"/>
      <c r="G18" s="14"/>
      <c r="H18" s="15"/>
      <c r="J18" s="32" t="s">
        <v>16</v>
      </c>
      <c r="K18" s="39" t="s">
        <v>5</v>
      </c>
      <c r="L18" s="39" t="s">
        <v>4</v>
      </c>
      <c r="M18" s="21"/>
      <c r="N18" s="32" t="s">
        <v>17</v>
      </c>
      <c r="O18" s="40" t="s">
        <v>5</v>
      </c>
      <c r="P18" s="40" t="s">
        <v>4</v>
      </c>
    </row>
    <row r="19" spans="6:16" ht="14.25">
      <c r="F19" s="16"/>
      <c r="G19" s="14"/>
      <c r="H19" s="15"/>
      <c r="J19" s="5" t="s">
        <v>0</v>
      </c>
      <c r="K19" s="2">
        <v>2017.62656888</v>
      </c>
      <c r="L19" s="24">
        <f aca="true" t="shared" si="3" ref="L19:L27">K19/$K$27</f>
        <v>0.4246260402063606</v>
      </c>
      <c r="N19" s="5" t="s">
        <v>1</v>
      </c>
      <c r="O19" s="2">
        <v>418.45844531</v>
      </c>
      <c r="P19" s="23">
        <f>O19/$O$19</f>
        <v>1</v>
      </c>
    </row>
    <row r="20" spans="1:12" ht="14.25">
      <c r="A20" s="21" t="s">
        <v>15</v>
      </c>
      <c r="B20" s="26">
        <f>((D5*L19)+(D6*L20)+(D8*L21)+(D9*L22)+(D10*L23)+(D11*L24)+(D12*L25)+(D14*L26))/3*100</f>
        <v>12.896836332383426</v>
      </c>
      <c r="F20" s="16"/>
      <c r="G20" s="14"/>
      <c r="H20" s="15"/>
      <c r="J20" s="5" t="s">
        <v>21</v>
      </c>
      <c r="K20" s="2">
        <v>354.92139469</v>
      </c>
      <c r="L20" s="24">
        <f t="shared" si="3"/>
        <v>0.07469611509695431</v>
      </c>
    </row>
    <row r="21" spans="6:12" ht="14.25">
      <c r="F21" s="16"/>
      <c r="G21" s="14"/>
      <c r="H21" s="15"/>
      <c r="J21" s="36" t="s">
        <v>23</v>
      </c>
      <c r="K21" s="2">
        <v>1208.99590583</v>
      </c>
      <c r="L21" s="24">
        <f t="shared" si="3"/>
        <v>0.25444309270930704</v>
      </c>
    </row>
    <row r="22" spans="1:12" ht="14.25">
      <c r="A22" s="21" t="s">
        <v>19</v>
      </c>
      <c r="B22" s="26">
        <f>(D7*P19)/3*100</f>
        <v>12.936978824943694</v>
      </c>
      <c r="F22" s="16"/>
      <c r="G22" s="14"/>
      <c r="H22" s="15"/>
      <c r="J22" s="5" t="s">
        <v>2</v>
      </c>
      <c r="K22" s="2">
        <v>270.45914852</v>
      </c>
      <c r="L22" s="24">
        <f t="shared" si="3"/>
        <v>0.056920343459484844</v>
      </c>
    </row>
    <row r="23" spans="6:12" ht="14.25">
      <c r="F23" s="16"/>
      <c r="G23" s="14"/>
      <c r="H23" s="15"/>
      <c r="J23" s="5" t="s">
        <v>8</v>
      </c>
      <c r="K23" s="2">
        <v>285.80777579</v>
      </c>
      <c r="L23" s="24">
        <f t="shared" si="3"/>
        <v>0.06015058780736798</v>
      </c>
    </row>
    <row r="24" spans="6:12" ht="14.25">
      <c r="F24" s="9"/>
      <c r="G24" s="10"/>
      <c r="H24" s="11"/>
      <c r="J24" s="5" t="s">
        <v>7</v>
      </c>
      <c r="K24" s="2">
        <v>344.75859512</v>
      </c>
      <c r="L24" s="24">
        <f t="shared" si="3"/>
        <v>0.07255727067183579</v>
      </c>
    </row>
    <row r="25" spans="6:12" ht="14.25">
      <c r="F25" s="12"/>
      <c r="G25" s="10"/>
      <c r="H25" s="11"/>
      <c r="J25" s="5" t="s">
        <v>6</v>
      </c>
      <c r="K25" s="2">
        <v>139.11117224</v>
      </c>
      <c r="L25" s="24">
        <f t="shared" si="3"/>
        <v>0.029277085823431897</v>
      </c>
    </row>
    <row r="26" spans="6:12" ht="14.25">
      <c r="F26" s="12"/>
      <c r="G26" s="10"/>
      <c r="H26" s="11"/>
      <c r="J26" s="5" t="s">
        <v>3</v>
      </c>
      <c r="K26" s="2">
        <v>129.85697511</v>
      </c>
      <c r="L26" s="24">
        <f t="shared" si="3"/>
        <v>0.027329464225257612</v>
      </c>
    </row>
    <row r="27" spans="6:12" ht="14.25">
      <c r="F27" s="12"/>
      <c r="G27" s="10"/>
      <c r="H27" s="11"/>
      <c r="J27" s="22" t="s">
        <v>18</v>
      </c>
      <c r="K27" s="2">
        <f>SUM(K19:K26)</f>
        <v>4751.53753618</v>
      </c>
      <c r="L27" s="24">
        <f t="shared" si="3"/>
        <v>1</v>
      </c>
    </row>
    <row r="28" spans="6:8" ht="14.25">
      <c r="F28" s="12"/>
      <c r="G28" s="10"/>
      <c r="H28" s="11"/>
    </row>
    <row r="29" spans="6:8" ht="14.25">
      <c r="F29" s="12"/>
      <c r="G29" s="10"/>
      <c r="H29" s="11"/>
    </row>
    <row r="30" spans="6:8" ht="14.25">
      <c r="F30" s="12"/>
      <c r="G30" s="10"/>
      <c r="H30" s="11"/>
    </row>
    <row r="31" spans="6:8" ht="14.25">
      <c r="F31" s="12"/>
      <c r="G31" s="10"/>
      <c r="H31" s="11"/>
    </row>
    <row r="32" spans="6:8" ht="14.25">
      <c r="F32" s="12"/>
      <c r="G32" s="10"/>
      <c r="H32" s="11"/>
    </row>
    <row r="33" spans="6:8" ht="14.25">
      <c r="F33" s="12"/>
      <c r="G33" s="10"/>
      <c r="H33" s="11"/>
    </row>
    <row r="34" spans="6:8" ht="14.25">
      <c r="F34" s="12"/>
      <c r="G34" s="10"/>
      <c r="H34" s="11"/>
    </row>
    <row r="35" spans="6:8" ht="14.25">
      <c r="F35" s="12"/>
      <c r="G35" s="10"/>
      <c r="H35" s="11"/>
    </row>
    <row r="36" spans="6:8" ht="14.25">
      <c r="F36" s="13"/>
      <c r="G36" s="14"/>
      <c r="H36" s="15"/>
    </row>
    <row r="37" spans="6:8" ht="14.25">
      <c r="F37" s="16"/>
      <c r="G37" s="14"/>
      <c r="H37" s="15"/>
    </row>
    <row r="38" spans="6:8" ht="14.25">
      <c r="F38" s="16"/>
      <c r="G38" s="14"/>
      <c r="H38" s="15"/>
    </row>
    <row r="39" spans="6:8" ht="14.25">
      <c r="F39" s="17"/>
      <c r="G39" s="14"/>
      <c r="H39" s="15"/>
    </row>
    <row r="40" spans="6:8" ht="14.25">
      <c r="F40" s="17"/>
      <c r="G40" s="14"/>
      <c r="H40" s="15"/>
    </row>
    <row r="41" spans="6:8" ht="12.75">
      <c r="F41" s="18"/>
      <c r="G41" s="19"/>
      <c r="H41" s="20"/>
    </row>
    <row r="42" spans="6:8" ht="12.75">
      <c r="F42" s="49"/>
      <c r="G42" s="49"/>
      <c r="H42" s="49"/>
    </row>
  </sheetData>
  <sheetProtection/>
  <mergeCells count="2">
    <mergeCell ref="A15:B15"/>
    <mergeCell ref="F42:H42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dcterms:created xsi:type="dcterms:W3CDTF">2011-05-28T21:12:35Z</dcterms:created>
  <dcterms:modified xsi:type="dcterms:W3CDTF">2011-06-15T06:29:52Z</dcterms:modified>
  <cp:category/>
  <cp:version/>
  <cp:contentType/>
  <cp:contentStatus/>
</cp:coreProperties>
</file>